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https://talsg-my.sharepoint.com/personal/muhd_hafiz_wshc_sg/Documents/Desktop/For dissemination/"/>
    </mc:Choice>
  </mc:AlternateContent>
  <xr:revisionPtr revIDLastSave="2" documentId="13_ncr:1_{CC4841D5-83B7-412B-A5B6-2431F0364618}" xr6:coauthVersionLast="46" xr6:coauthVersionMax="46" xr10:uidLastSave="{281040C8-6093-48A6-950A-16CF36A1F344}"/>
  <bookViews>
    <workbookView xWindow="-110" yWindow="-110" windowWidth="19420" windowHeight="10420" xr2:uid="{00000000-000D-0000-FFFF-FFFF00000000}"/>
  </bookViews>
  <sheets>
    <sheet name="SCORE Card (2020)" sheetId="14" r:id="rId1"/>
  </sheets>
  <definedNames>
    <definedName name="_xlnm.Print_Area" localSheetId="0">'SCORE Card (2020)'!$B$1:$G$34</definedName>
  </definedNames>
  <calcPr calcId="191029" calcOnSave="0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9" i="14" l="1"/>
  <c r="N17" i="14"/>
  <c r="K26" i="14"/>
  <c r="N7" i="14"/>
  <c r="N8" i="14"/>
  <c r="N9" i="14"/>
  <c r="N10" i="14"/>
  <c r="N11" i="14"/>
  <c r="N12" i="14"/>
  <c r="N13" i="14"/>
  <c r="N14" i="14"/>
  <c r="N15" i="14"/>
  <c r="N16" i="14"/>
  <c r="N18" i="14"/>
  <c r="N19" i="14"/>
  <c r="N20" i="14"/>
  <c r="N21" i="14"/>
  <c r="N22" i="14"/>
  <c r="N23" i="14"/>
  <c r="N26" i="14"/>
  <c r="M7" i="14"/>
  <c r="M8" i="14"/>
  <c r="M9" i="14"/>
  <c r="M10" i="14"/>
  <c r="M11" i="14"/>
  <c r="M12" i="14"/>
  <c r="M13" i="14"/>
  <c r="M14" i="14"/>
  <c r="M15" i="14"/>
  <c r="M16" i="14"/>
  <c r="M17" i="14"/>
  <c r="M18" i="14"/>
  <c r="M19" i="14"/>
  <c r="M20" i="14"/>
  <c r="M21" i="14"/>
  <c r="M22" i="14"/>
  <c r="M23" i="14"/>
  <c r="M26" i="14"/>
  <c r="L7" i="14"/>
  <c r="L8" i="14"/>
  <c r="L9" i="14"/>
  <c r="L10" i="14"/>
  <c r="L11" i="14"/>
  <c r="L12" i="14"/>
  <c r="L13" i="14"/>
  <c r="L14" i="14"/>
  <c r="L15" i="14"/>
  <c r="L16" i="14"/>
  <c r="L17" i="14"/>
  <c r="L18" i="14"/>
  <c r="L19" i="14"/>
  <c r="L20" i="14"/>
  <c r="L21" i="14"/>
  <c r="L22" i="14"/>
  <c r="L23" i="14"/>
  <c r="L26" i="14"/>
  <c r="K25" i="14"/>
  <c r="E29" i="14"/>
  <c r="D29" i="14"/>
</calcChain>
</file>

<file path=xl/sharedStrings.xml><?xml version="1.0" encoding="utf-8"?>
<sst xmlns="http://schemas.openxmlformats.org/spreadsheetml/2006/main" count="81" uniqueCount="74">
  <si>
    <t>Management review</t>
  </si>
  <si>
    <t>II</t>
  </si>
  <si>
    <t>III</t>
  </si>
  <si>
    <t>BAND</t>
  </si>
  <si>
    <t>Continual improvement</t>
  </si>
  <si>
    <t>Internal audit</t>
  </si>
  <si>
    <t>Organisational roles, responsibilities and authorities</t>
  </si>
  <si>
    <t xml:space="preserve">Name of Company: ___________________________________ </t>
  </si>
  <si>
    <t>Audit Date: ___________________</t>
  </si>
  <si>
    <t xml:space="preserve">S/No. </t>
  </si>
  <si>
    <t>System Elements</t>
  </si>
  <si>
    <r>
      <rPr>
        <b/>
        <sz val="11"/>
        <rFont val="Calibri"/>
        <family val="2"/>
      </rPr>
      <t xml:space="preserve">Instructions: 
- </t>
    </r>
    <r>
      <rPr>
        <sz val="11"/>
        <rFont val="Calibri"/>
        <family val="2"/>
      </rPr>
      <t>Shade cells that achieve 70% and above in ascending band sequence, starting from Band I.</t>
    </r>
    <r>
      <rPr>
        <sz val="11"/>
        <color rgb="FFFF0000"/>
        <rFont val="Calibri"/>
        <family val="2"/>
      </rPr>
      <t xml:space="preserve">
</t>
    </r>
  </si>
  <si>
    <r>
      <t>No. of elements in band (</t>
    </r>
    <r>
      <rPr>
        <sz val="11"/>
        <color rgb="FF000000"/>
        <rFont val="Calibri"/>
        <family val="2"/>
      </rPr>
      <t>≥</t>
    </r>
    <r>
      <rPr>
        <sz val="10"/>
        <rFont val="Arial"/>
      </rPr>
      <t>70%)</t>
    </r>
  </si>
  <si>
    <t>% of Total element score 70% and above</t>
  </si>
  <si>
    <t>Name of Lead Auditor: ____________________________</t>
  </si>
  <si>
    <t>Signature of Lead Auditor: ________________________</t>
  </si>
  <si>
    <t xml:space="preserve"> I </t>
  </si>
  <si>
    <t>WSH Policy</t>
  </si>
  <si>
    <t>WSH inspections</t>
  </si>
  <si>
    <t>Safety controls</t>
  </si>
  <si>
    <t>Health and wellness controls</t>
  </si>
  <si>
    <t>Resources</t>
  </si>
  <si>
    <t>Competence</t>
  </si>
  <si>
    <t>Awareness</t>
  </si>
  <si>
    <t>Communication</t>
  </si>
  <si>
    <t>Documented information</t>
  </si>
  <si>
    <t>Actions to address risk, opportunities, legal &amp; other requirements</t>
  </si>
  <si>
    <t>WSH Objectives &amp; Planning to achieve them</t>
  </si>
  <si>
    <t>Operational planning &amp; control</t>
  </si>
  <si>
    <t>Contractor Management &amp; Procurement</t>
  </si>
  <si>
    <t xml:space="preserve">Emergency preparedness </t>
  </si>
  <si>
    <t>System monitoring, performance and compliance evaluation</t>
  </si>
  <si>
    <t>Incident, non conformity and corrective actions</t>
  </si>
  <si>
    <t>I</t>
  </si>
  <si>
    <t xml:space="preserve"> II </t>
  </si>
  <si>
    <t xml:space="preserve">III </t>
  </si>
  <si>
    <t>IV</t>
  </si>
  <si>
    <t>OSH Policy</t>
  </si>
  <si>
    <t>Planning for hazard identification, risk assessment and risk control</t>
  </si>
  <si>
    <t>Legal and other requirements</t>
  </si>
  <si>
    <t>Objectives</t>
  </si>
  <si>
    <t>OSH Management Programme(s)</t>
  </si>
  <si>
    <t>Structure and responsibility</t>
  </si>
  <si>
    <t>Training, awareness and competence</t>
  </si>
  <si>
    <t>Consultation and communication</t>
  </si>
  <si>
    <t>Documentation</t>
  </si>
  <si>
    <t>Document and data control</t>
  </si>
  <si>
    <t>Operational control</t>
  </si>
  <si>
    <t>Emergency preparedness and response</t>
  </si>
  <si>
    <t>Performance measurement and monitoring</t>
  </si>
  <si>
    <t>Accidents, incidents, non-conformances and corrective and preventive action</t>
  </si>
  <si>
    <t>Records and records management</t>
  </si>
  <si>
    <t>Audit</t>
  </si>
  <si>
    <r>
      <t>No. of elements in band (</t>
    </r>
    <r>
      <rPr>
        <sz val="11"/>
        <color theme="1"/>
        <rFont val="Calibri"/>
        <family val="2"/>
      </rPr>
      <t>≥</t>
    </r>
    <r>
      <rPr>
        <sz val="10"/>
        <rFont val="Arial"/>
      </rPr>
      <t>70%)</t>
    </r>
  </si>
  <si>
    <t>NA</t>
  </si>
  <si>
    <t xml:space="preserve">Mean score in each band </t>
  </si>
  <si>
    <t>Version 2013</t>
  </si>
  <si>
    <t>2.1 / 2.2</t>
  </si>
  <si>
    <t>2.3 / 2.4</t>
  </si>
  <si>
    <t>3.4 / 3.5 / 4.3</t>
  </si>
  <si>
    <t xml:space="preserve">     20 / 20</t>
  </si>
  <si>
    <t xml:space="preserve">    17 / 17</t>
  </si>
  <si>
    <t xml:space="preserve">    17  / 17</t>
  </si>
  <si>
    <t xml:space="preserve">   17 / 17</t>
  </si>
  <si>
    <t>Mean score in each band</t>
  </si>
  <si>
    <t>S/No.</t>
  </si>
  <si>
    <t xml:space="preserve">    4 / 19</t>
  </si>
  <si>
    <t xml:space="preserve">       2 / 17</t>
  </si>
  <si>
    <t>Signature of Lead Auditor:</t>
  </si>
  <si>
    <t>_____________________________________</t>
  </si>
  <si>
    <t>Name of Lead Auditor:</t>
  </si>
  <si>
    <t>_________________________</t>
  </si>
  <si>
    <t>CONSTRUCTION SAFETY AUDIT SCORING SYSTEM - SCORE CARD (2020 version)</t>
  </si>
  <si>
    <t>CONSTRUCTION SAFETY AUDIT SCORING SYSTEM - SCORE CARD (2013 version) 
- For MOM system upload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</si>
</sst>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&quot;%&quot;"/>
  </numFmts>
  <fonts count="2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0947FF"/>
      <name val="Arial"/>
    </font>
    <font>
      <sz val="11"/>
      <color rgb="FF0947FF"/>
      <name val="Calibri"/>
      <family val="2"/>
    </font>
    <font>
      <sz val="8"/>
      <name val="Arial"/>
    </font>
    <font>
      <sz val="11"/>
      <color rgb="FF0432FF"/>
      <name val="Calibri"/>
      <family val="2"/>
    </font>
    <font>
      <sz val="10"/>
      <color rgb="FF0432FF"/>
      <name val="Arial"/>
    </font>
    <font>
      <b/>
      <sz val="10"/>
      <name val="Arial"/>
    </font>
    <font>
      <b/>
      <sz val="16"/>
      <color rgb="FF000000"/>
      <name val="Calibri"/>
      <family val="2"/>
    </font>
    <font>
      <sz val="16"/>
      <name val="Arial"/>
      <family val="2"/>
    </font>
    <font>
      <b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</borders>
  <cellStyleXfs count="10">
    <xf numFmtId="0" fontId="0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2" borderId="6" applyNumberFormat="0" applyFont="0" applyAlignment="0" applyProtection="0"/>
  </cellStyleXfs>
  <cellXfs count="67">
    <xf numFmtId="0" fontId="0" fillId="0" borderId="0" xfId="0"/>
    <xf numFmtId="0" fontId="4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/>
    <xf numFmtId="0" fontId="5" fillId="0" borderId="7" xfId="0" applyFont="1" applyFill="1" applyBorder="1" applyAlignment="1">
      <alignment vertical="top" wrapText="1"/>
    </xf>
    <xf numFmtId="0" fontId="0" fillId="4" borderId="0" xfId="0" applyFill="1"/>
    <xf numFmtId="0" fontId="4" fillId="4" borderId="0" xfId="0" applyFont="1" applyFill="1" applyBorder="1"/>
    <xf numFmtId="1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2" xfId="0" applyBorder="1" applyAlignment="1">
      <alignment horizontal="left" vertical="center"/>
    </xf>
    <xf numFmtId="164" fontId="0" fillId="0" borderId="1" xfId="0" applyNumberFormat="1" applyFill="1" applyBorder="1"/>
    <xf numFmtId="0" fontId="0" fillId="0" borderId="2" xfId="0" applyBorder="1" applyAlignment="1">
      <alignment horizontal="left" vertical="center" wrapText="1"/>
    </xf>
    <xf numFmtId="49" fontId="0" fillId="0" borderId="1" xfId="0" applyNumberFormat="1" applyFill="1" applyBorder="1"/>
    <xf numFmtId="0" fontId="10" fillId="0" borderId="0" xfId="0" applyFont="1"/>
    <xf numFmtId="0" fontId="0" fillId="0" borderId="1" xfId="0" applyBorder="1" applyAlignment="1">
      <alignment vertical="center"/>
    </xf>
    <xf numFmtId="164" fontId="0" fillId="6" borderId="1" xfId="0" applyNumberFormat="1" applyFill="1" applyBorder="1"/>
    <xf numFmtId="0" fontId="1" fillId="0" borderId="2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164" fontId="11" fillId="0" borderId="1" xfId="0" applyNumberFormat="1" applyFont="1" applyFill="1" applyBorder="1"/>
    <xf numFmtId="164" fontId="11" fillId="0" borderId="1" xfId="0" applyNumberFormat="1" applyFont="1" applyFill="1" applyBorder="1" applyAlignment="1">
      <alignment vertical="center"/>
    </xf>
    <xf numFmtId="164" fontId="12" fillId="0" borderId="1" xfId="0" applyNumberFormat="1" applyFont="1" applyFill="1" applyBorder="1"/>
    <xf numFmtId="164" fontId="12" fillId="0" borderId="1" xfId="0" applyNumberFormat="1" applyFont="1" applyFill="1" applyBorder="1" applyAlignment="1">
      <alignment vertical="center"/>
    </xf>
    <xf numFmtId="164" fontId="9" fillId="0" borderId="1" xfId="0" applyNumberFormat="1" applyFont="1" applyFill="1" applyBorder="1" applyAlignment="1">
      <alignment horizontal="center" vertical="center"/>
    </xf>
    <xf numFmtId="164" fontId="12" fillId="6" borderId="1" xfId="0" applyNumberFormat="1" applyFont="1" applyFill="1" applyBorder="1"/>
    <xf numFmtId="164" fontId="12" fillId="6" borderId="1" xfId="0" applyNumberFormat="1" applyFont="1" applyFill="1" applyBorder="1" applyAlignment="1">
      <alignment vertical="center"/>
    </xf>
    <xf numFmtId="164" fontId="14" fillId="0" borderId="1" xfId="0" applyNumberFormat="1" applyFont="1" applyFill="1" applyBorder="1"/>
    <xf numFmtId="164" fontId="11" fillId="6" borderId="1" xfId="0" applyNumberFormat="1" applyFont="1" applyFill="1" applyBorder="1"/>
    <xf numFmtId="164" fontId="0" fillId="6" borderId="1" xfId="0" applyNumberFormat="1" applyFill="1" applyBorder="1" applyAlignment="1">
      <alignment vertical="center"/>
    </xf>
    <xf numFmtId="164" fontId="11" fillId="6" borderId="1" xfId="0" applyNumberFormat="1" applyFont="1" applyFill="1" applyBorder="1" applyAlignment="1">
      <alignment vertical="center"/>
    </xf>
    <xf numFmtId="164" fontId="15" fillId="0" borderId="1" xfId="0" applyNumberFormat="1" applyFont="1" applyFill="1" applyBorder="1"/>
    <xf numFmtId="164" fontId="14" fillId="6" borderId="1" xfId="0" applyNumberFormat="1" applyFont="1" applyFill="1" applyBorder="1"/>
    <xf numFmtId="164" fontId="15" fillId="6" borderId="1" xfId="0" applyNumberFormat="1" applyFont="1" applyFill="1" applyBorder="1"/>
    <xf numFmtId="0" fontId="16" fillId="0" borderId="0" xfId="0" applyFont="1" applyAlignment="1">
      <alignment horizontal="right"/>
    </xf>
    <xf numFmtId="0" fontId="0" fillId="0" borderId="1" xfId="0" applyFill="1" applyBorder="1"/>
    <xf numFmtId="0" fontId="0" fillId="0" borderId="1" xfId="0" applyFill="1" applyBorder="1" applyAlignment="1">
      <alignment vertical="top"/>
    </xf>
    <xf numFmtId="0" fontId="3" fillId="3" borderId="2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right"/>
    </xf>
    <xf numFmtId="0" fontId="5" fillId="0" borderId="8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Alignment="1"/>
    <xf numFmtId="0" fontId="3" fillId="3" borderId="1" xfId="0" applyFont="1" applyFill="1" applyBorder="1" applyAlignment="1">
      <alignment horizontal="right"/>
    </xf>
    <xf numFmtId="0" fontId="4" fillId="0" borderId="2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right"/>
    </xf>
    <xf numFmtId="0" fontId="8" fillId="5" borderId="3" xfId="0" applyFont="1" applyFill="1" applyBorder="1" applyAlignment="1">
      <alignment horizontal="right"/>
    </xf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</cellXfs>
  <cellStyles count="10">
    <cellStyle name="Normal" xfId="0" builtinId="0"/>
    <cellStyle name="Normal 2" xfId="1" xr:uid="{00000000-0005-0000-0000-000001000000}"/>
    <cellStyle name="Normal 2 2" xfId="2" xr:uid="{00000000-0005-0000-0000-000002000000}"/>
    <cellStyle name="Normal 2 2 2" xfId="3" xr:uid="{00000000-0005-0000-0000-000003000000}"/>
    <cellStyle name="Normal 2 3" xfId="4" xr:uid="{00000000-0005-0000-0000-000004000000}"/>
    <cellStyle name="Normal 3" xfId="5" xr:uid="{00000000-0005-0000-0000-000005000000}"/>
    <cellStyle name="Normal 3 2" xfId="6" xr:uid="{00000000-0005-0000-0000-000006000000}"/>
    <cellStyle name="Normal 4" xfId="7" xr:uid="{00000000-0005-0000-0000-000007000000}"/>
    <cellStyle name="Normal 4 2" xfId="8" xr:uid="{00000000-0005-0000-0000-000008000000}"/>
    <cellStyle name="Note 2" xfId="9" xr:uid="{00000000-0005-0000-0000-000009000000}"/>
  </cellStyles>
  <dxfs count="0"/>
  <tableStyles count="0" defaultTableStyle="TableStyleMedium9" defaultPivotStyle="PivotStyleLight16"/>
  <colors>
    <mruColors>
      <color rgb="FF0432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zoomScale="85" zoomScaleNormal="85" workbookViewId="0">
      <selection activeCell="I1" sqref="I1:N1"/>
    </sheetView>
  </sheetViews>
  <sheetFormatPr defaultColWidth="8.81640625" defaultRowHeight="12.5" x14ac:dyDescent="0.25"/>
  <cols>
    <col min="1" max="1" width="11.36328125" customWidth="1"/>
    <col min="3" max="3" width="55.26953125" customWidth="1"/>
    <col min="7" max="7" width="28.1796875" customWidth="1"/>
    <col min="8" max="8" width="3.1796875" customWidth="1"/>
    <col min="10" max="10" width="58.36328125" customWidth="1"/>
    <col min="14" max="14" width="10.26953125" customWidth="1"/>
  </cols>
  <sheetData>
    <row r="1" spans="1:14" ht="40.5" customHeight="1" x14ac:dyDescent="0.5">
      <c r="B1" s="44" t="s">
        <v>72</v>
      </c>
      <c r="C1" s="44"/>
      <c r="D1" s="44"/>
      <c r="E1" s="44"/>
      <c r="F1" s="44"/>
      <c r="G1" s="45"/>
      <c r="H1" s="7"/>
      <c r="I1" s="56" t="s">
        <v>73</v>
      </c>
      <c r="J1" s="57"/>
      <c r="K1" s="57"/>
      <c r="L1" s="57"/>
      <c r="M1" s="57"/>
      <c r="N1" s="57"/>
    </row>
    <row r="2" spans="1:14" ht="14.5" x14ac:dyDescent="0.35">
      <c r="B2" s="1"/>
      <c r="C2" s="1"/>
      <c r="D2" s="1"/>
      <c r="E2" s="1"/>
      <c r="F2" s="1"/>
      <c r="G2" s="1"/>
      <c r="H2" s="7"/>
    </row>
    <row r="3" spans="1:14" ht="14.5" x14ac:dyDescent="0.35">
      <c r="B3" s="1" t="s">
        <v>7</v>
      </c>
      <c r="C3" s="1"/>
      <c r="D3" s="1"/>
      <c r="E3" s="1" t="s">
        <v>8</v>
      </c>
      <c r="F3" s="1"/>
      <c r="G3" s="1"/>
      <c r="H3" s="7"/>
      <c r="I3" t="s">
        <v>7</v>
      </c>
      <c r="M3" t="s">
        <v>8</v>
      </c>
    </row>
    <row r="4" spans="1:14" ht="15" thickBot="1" x14ac:dyDescent="0.4">
      <c r="B4" s="1"/>
      <c r="C4" s="1"/>
      <c r="D4" s="1"/>
      <c r="E4" s="1"/>
      <c r="F4" s="1"/>
      <c r="G4" s="1"/>
      <c r="H4" s="7"/>
    </row>
    <row r="5" spans="1:14" ht="15" thickTop="1" x14ac:dyDescent="0.35">
      <c r="A5" s="61" t="s">
        <v>56</v>
      </c>
      <c r="B5" s="49" t="s">
        <v>65</v>
      </c>
      <c r="C5" s="51" t="s">
        <v>10</v>
      </c>
      <c r="D5" s="53" t="s">
        <v>3</v>
      </c>
      <c r="E5" s="53"/>
      <c r="F5" s="53"/>
      <c r="G5" s="41" t="s">
        <v>11</v>
      </c>
      <c r="H5" s="7"/>
      <c r="I5" s="58" t="s">
        <v>9</v>
      </c>
      <c r="J5" s="58" t="s">
        <v>10</v>
      </c>
      <c r="K5" s="60" t="s">
        <v>3</v>
      </c>
      <c r="L5" s="60"/>
      <c r="M5" s="60"/>
      <c r="N5" s="60"/>
    </row>
    <row r="6" spans="1:14" ht="14.5" x14ac:dyDescent="0.25">
      <c r="A6" s="61"/>
      <c r="B6" s="50"/>
      <c r="C6" s="52"/>
      <c r="D6" s="2" t="s">
        <v>16</v>
      </c>
      <c r="E6" s="2" t="s">
        <v>1</v>
      </c>
      <c r="F6" s="2" t="s">
        <v>2</v>
      </c>
      <c r="G6" s="42"/>
      <c r="H6" s="7"/>
      <c r="I6" s="59"/>
      <c r="J6" s="59"/>
      <c r="K6" s="10" t="s">
        <v>33</v>
      </c>
      <c r="L6" s="10" t="s">
        <v>34</v>
      </c>
      <c r="M6" s="10" t="s">
        <v>35</v>
      </c>
      <c r="N6" s="10" t="s">
        <v>36</v>
      </c>
    </row>
    <row r="7" spans="1:14" ht="14.5" x14ac:dyDescent="0.35">
      <c r="A7" s="21">
        <v>1</v>
      </c>
      <c r="B7" s="9">
        <v>1</v>
      </c>
      <c r="C7" s="3" t="s">
        <v>17</v>
      </c>
      <c r="D7" s="27">
        <v>100</v>
      </c>
      <c r="E7" s="27">
        <v>75</v>
      </c>
      <c r="F7" s="27">
        <v>100</v>
      </c>
      <c r="G7" s="42"/>
      <c r="H7" s="7"/>
      <c r="I7" s="11">
        <v>1</v>
      </c>
      <c r="J7" s="12" t="s">
        <v>37</v>
      </c>
      <c r="K7" s="18">
        <v>100</v>
      </c>
      <c r="L7" s="30">
        <f>D7</f>
        <v>100</v>
      </c>
      <c r="M7" s="30">
        <f>E7</f>
        <v>75</v>
      </c>
      <c r="N7" s="30">
        <f>F7</f>
        <v>100</v>
      </c>
    </row>
    <row r="8" spans="1:14" ht="14.5" x14ac:dyDescent="0.35">
      <c r="A8" s="21">
        <v>3.1</v>
      </c>
      <c r="B8" s="9">
        <v>2</v>
      </c>
      <c r="C8" s="3" t="s">
        <v>6</v>
      </c>
      <c r="D8" s="27">
        <v>100</v>
      </c>
      <c r="E8" s="27">
        <v>75</v>
      </c>
      <c r="F8" s="24">
        <v>50</v>
      </c>
      <c r="G8" s="42"/>
      <c r="H8" s="7"/>
      <c r="I8" s="17">
        <v>2.1</v>
      </c>
      <c r="J8" s="14" t="s">
        <v>38</v>
      </c>
      <c r="K8" s="31">
        <v>100</v>
      </c>
      <c r="L8" s="32">
        <f>D9</f>
        <v>75</v>
      </c>
      <c r="M8" s="32">
        <f>E9</f>
        <v>73</v>
      </c>
      <c r="N8" s="23">
        <f>F9</f>
        <v>67</v>
      </c>
    </row>
    <row r="9" spans="1:14" ht="14.5" x14ac:dyDescent="0.35">
      <c r="A9" s="21" t="s">
        <v>57</v>
      </c>
      <c r="B9" s="9">
        <v>3</v>
      </c>
      <c r="C9" s="3" t="s">
        <v>26</v>
      </c>
      <c r="D9" s="27">
        <v>75</v>
      </c>
      <c r="E9" s="27">
        <v>73</v>
      </c>
      <c r="F9" s="24">
        <v>67</v>
      </c>
      <c r="G9" s="42"/>
      <c r="H9" s="7"/>
      <c r="I9" s="11">
        <v>2.2000000000000002</v>
      </c>
      <c r="J9" s="12" t="s">
        <v>39</v>
      </c>
      <c r="K9" s="18">
        <v>100</v>
      </c>
      <c r="L9" s="32">
        <f t="shared" ref="L9:N10" si="0">D9</f>
        <v>75</v>
      </c>
      <c r="M9" s="32">
        <f t="shared" si="0"/>
        <v>73</v>
      </c>
      <c r="N9" s="23">
        <f t="shared" si="0"/>
        <v>67</v>
      </c>
    </row>
    <row r="10" spans="1:14" ht="14.5" x14ac:dyDescent="0.35">
      <c r="A10" s="21" t="s">
        <v>58</v>
      </c>
      <c r="B10" s="9">
        <v>4</v>
      </c>
      <c r="C10" s="4" t="s">
        <v>27</v>
      </c>
      <c r="D10" s="27">
        <v>100</v>
      </c>
      <c r="E10" s="27">
        <v>80</v>
      </c>
      <c r="F10" s="24">
        <v>50</v>
      </c>
      <c r="G10" s="42"/>
      <c r="H10" s="7"/>
      <c r="I10" s="11">
        <v>2.2999999999999998</v>
      </c>
      <c r="J10" s="12" t="s">
        <v>40</v>
      </c>
      <c r="K10" s="18">
        <v>100</v>
      </c>
      <c r="L10" s="30">
        <f t="shared" si="0"/>
        <v>100</v>
      </c>
      <c r="M10" s="30">
        <f t="shared" si="0"/>
        <v>80</v>
      </c>
      <c r="N10" s="22">
        <f t="shared" si="0"/>
        <v>50</v>
      </c>
    </row>
    <row r="11" spans="1:14" ht="14.5" x14ac:dyDescent="0.35">
      <c r="A11" s="62">
        <v>3.2</v>
      </c>
      <c r="B11" s="9">
        <v>5</v>
      </c>
      <c r="C11" s="4" t="s">
        <v>21</v>
      </c>
      <c r="D11" s="27">
        <v>100</v>
      </c>
      <c r="E11" s="27">
        <v>75</v>
      </c>
      <c r="F11" s="24">
        <v>50</v>
      </c>
      <c r="G11" s="42"/>
      <c r="H11" s="7"/>
      <c r="I11" s="37">
        <v>2.4</v>
      </c>
      <c r="J11" s="12" t="s">
        <v>41</v>
      </c>
      <c r="K11" s="18">
        <v>100</v>
      </c>
      <c r="L11" s="30">
        <f>D10</f>
        <v>100</v>
      </c>
      <c r="M11" s="30">
        <f>E10</f>
        <v>80</v>
      </c>
      <c r="N11" s="22">
        <f>F10</f>
        <v>50</v>
      </c>
    </row>
    <row r="12" spans="1:14" ht="14.5" x14ac:dyDescent="0.35">
      <c r="A12" s="62"/>
      <c r="B12" s="9">
        <v>6</v>
      </c>
      <c r="C12" s="3" t="s">
        <v>22</v>
      </c>
      <c r="D12" s="27">
        <v>100</v>
      </c>
      <c r="E12" s="27">
        <v>83</v>
      </c>
      <c r="F12" s="24">
        <v>50</v>
      </c>
      <c r="G12" s="42"/>
      <c r="H12" s="7"/>
      <c r="I12" s="37">
        <v>3.1</v>
      </c>
      <c r="J12" s="12" t="s">
        <v>42</v>
      </c>
      <c r="K12" s="18">
        <v>100</v>
      </c>
      <c r="L12" s="30">
        <f>D8</f>
        <v>100</v>
      </c>
      <c r="M12" s="30">
        <f>E8</f>
        <v>75</v>
      </c>
      <c r="N12" s="22">
        <f>F8</f>
        <v>50</v>
      </c>
    </row>
    <row r="13" spans="1:14" ht="14.5" x14ac:dyDescent="0.35">
      <c r="A13" s="62"/>
      <c r="B13" s="9">
        <v>7</v>
      </c>
      <c r="C13" s="3" t="s">
        <v>23</v>
      </c>
      <c r="D13" s="27">
        <v>100</v>
      </c>
      <c r="E13" s="27">
        <v>75</v>
      </c>
      <c r="F13" s="27">
        <v>100</v>
      </c>
      <c r="G13" s="42"/>
      <c r="H13" s="7"/>
      <c r="I13" s="37">
        <v>3.2</v>
      </c>
      <c r="J13" s="12" t="s">
        <v>43</v>
      </c>
      <c r="K13" s="18">
        <v>100</v>
      </c>
      <c r="L13" s="30">
        <f>(D11+D12+D13)/3</f>
        <v>100</v>
      </c>
      <c r="M13" s="30">
        <f>(E11+E12+E13)/3</f>
        <v>77.666666666666671</v>
      </c>
      <c r="N13" s="22">
        <f>(F11+F12+F13)/3</f>
        <v>66.666666666666671</v>
      </c>
    </row>
    <row r="14" spans="1:14" ht="14.5" x14ac:dyDescent="0.35">
      <c r="A14" s="21">
        <v>3.3</v>
      </c>
      <c r="B14" s="9">
        <v>8</v>
      </c>
      <c r="C14" s="3" t="s">
        <v>24</v>
      </c>
      <c r="D14" s="27">
        <v>80</v>
      </c>
      <c r="E14" s="27">
        <v>83</v>
      </c>
      <c r="F14" s="24">
        <v>50</v>
      </c>
      <c r="G14" s="42"/>
      <c r="H14" s="7"/>
      <c r="I14" s="37">
        <v>3.3</v>
      </c>
      <c r="J14" s="12" t="s">
        <v>44</v>
      </c>
      <c r="K14" s="18">
        <v>100</v>
      </c>
      <c r="L14" s="30">
        <f t="shared" ref="L14:N15" si="1">D14</f>
        <v>80</v>
      </c>
      <c r="M14" s="30">
        <f t="shared" si="1"/>
        <v>83</v>
      </c>
      <c r="N14" s="22">
        <f t="shared" si="1"/>
        <v>50</v>
      </c>
    </row>
    <row r="15" spans="1:14" ht="14.5" x14ac:dyDescent="0.35">
      <c r="A15" s="21" t="s">
        <v>59</v>
      </c>
      <c r="B15" s="9">
        <v>9</v>
      </c>
      <c r="C15" s="3" t="s">
        <v>25</v>
      </c>
      <c r="D15" s="27">
        <v>100</v>
      </c>
      <c r="E15" s="27">
        <v>83</v>
      </c>
      <c r="F15" s="24">
        <v>50</v>
      </c>
      <c r="G15" s="42"/>
      <c r="H15" s="7"/>
      <c r="I15" s="37">
        <v>3.4</v>
      </c>
      <c r="J15" s="12" t="s">
        <v>45</v>
      </c>
      <c r="K15" s="18">
        <v>100</v>
      </c>
      <c r="L15" s="30">
        <f t="shared" si="1"/>
        <v>100</v>
      </c>
      <c r="M15" s="30">
        <f t="shared" si="1"/>
        <v>83</v>
      </c>
      <c r="N15" s="22">
        <f t="shared" si="1"/>
        <v>50</v>
      </c>
    </row>
    <row r="16" spans="1:14" ht="14.5" x14ac:dyDescent="0.35">
      <c r="A16" s="63">
        <v>3.6</v>
      </c>
      <c r="B16" s="9">
        <v>10</v>
      </c>
      <c r="C16" s="3" t="s">
        <v>28</v>
      </c>
      <c r="D16" s="27">
        <v>80</v>
      </c>
      <c r="E16" s="27">
        <v>86</v>
      </c>
      <c r="F16" s="24">
        <v>50</v>
      </c>
      <c r="G16" s="42"/>
      <c r="H16" s="7"/>
      <c r="I16" s="37">
        <v>3.5</v>
      </c>
      <c r="J16" s="12" t="s">
        <v>46</v>
      </c>
      <c r="K16" s="18">
        <v>100</v>
      </c>
      <c r="L16" s="30">
        <f>D15</f>
        <v>100</v>
      </c>
      <c r="M16" s="30">
        <f>E15</f>
        <v>83</v>
      </c>
      <c r="N16" s="22">
        <f>F15</f>
        <v>50</v>
      </c>
    </row>
    <row r="17" spans="1:14" ht="14.5" x14ac:dyDescent="0.35">
      <c r="A17" s="63"/>
      <c r="B17" s="9">
        <v>11</v>
      </c>
      <c r="C17" s="3" t="s">
        <v>19</v>
      </c>
      <c r="D17" s="27">
        <v>88</v>
      </c>
      <c r="E17" s="27">
        <v>83</v>
      </c>
      <c r="F17" s="26" t="s">
        <v>54</v>
      </c>
      <c r="G17" s="42"/>
      <c r="H17" s="7"/>
      <c r="I17" s="37">
        <v>3.6</v>
      </c>
      <c r="J17" s="12" t="s">
        <v>47</v>
      </c>
      <c r="K17" s="18">
        <v>100</v>
      </c>
      <c r="L17" s="30">
        <f>(D16+D17+D18+D19)/4</f>
        <v>92</v>
      </c>
      <c r="M17" s="30">
        <f>(E16+E17+E18+E19)/4</f>
        <v>79.75</v>
      </c>
      <c r="N17" s="22">
        <f>(F16+F19+F18)/3</f>
        <v>66.666666666666671</v>
      </c>
    </row>
    <row r="18" spans="1:14" ht="14.5" x14ac:dyDescent="0.35">
      <c r="A18" s="63"/>
      <c r="B18" s="9">
        <v>12</v>
      </c>
      <c r="C18" s="3" t="s">
        <v>20</v>
      </c>
      <c r="D18" s="27">
        <v>100</v>
      </c>
      <c r="E18" s="27">
        <v>75</v>
      </c>
      <c r="F18" s="24">
        <v>50</v>
      </c>
      <c r="G18" s="42"/>
      <c r="H18" s="7"/>
      <c r="I18" s="37">
        <v>3.7</v>
      </c>
      <c r="J18" s="12" t="s">
        <v>48</v>
      </c>
      <c r="K18" s="18">
        <v>100</v>
      </c>
      <c r="L18" s="30">
        <f>D20</f>
        <v>100</v>
      </c>
      <c r="M18" s="30">
        <f>E20</f>
        <v>83</v>
      </c>
      <c r="N18" s="22">
        <f>F20</f>
        <v>0</v>
      </c>
    </row>
    <row r="19" spans="1:14" ht="14.5" x14ac:dyDescent="0.35">
      <c r="A19" s="63"/>
      <c r="B19" s="9">
        <v>13</v>
      </c>
      <c r="C19" s="3" t="s">
        <v>29</v>
      </c>
      <c r="D19" s="27">
        <v>100</v>
      </c>
      <c r="E19" s="27">
        <v>75</v>
      </c>
      <c r="F19" s="27">
        <v>100</v>
      </c>
      <c r="G19" s="42"/>
      <c r="H19" s="7"/>
      <c r="I19" s="37">
        <v>4.0999999999999996</v>
      </c>
      <c r="J19" s="12" t="s">
        <v>49</v>
      </c>
      <c r="K19" s="18">
        <v>100</v>
      </c>
      <c r="L19" s="30">
        <f>(D21+D22)/2</f>
        <v>100</v>
      </c>
      <c r="M19" s="30">
        <f>(E21+E22)/2</f>
        <v>80</v>
      </c>
      <c r="N19" s="22">
        <f>(F21+F22)/2</f>
        <v>67</v>
      </c>
    </row>
    <row r="20" spans="1:14" ht="14.5" x14ac:dyDescent="0.35">
      <c r="A20" s="21">
        <v>3.7</v>
      </c>
      <c r="B20" s="9">
        <v>14</v>
      </c>
      <c r="C20" s="3" t="s">
        <v>30</v>
      </c>
      <c r="D20" s="27">
        <v>100</v>
      </c>
      <c r="E20" s="27">
        <v>83</v>
      </c>
      <c r="F20" s="24">
        <v>0</v>
      </c>
      <c r="G20" s="42"/>
      <c r="H20" s="7"/>
      <c r="I20" s="38">
        <v>4.2</v>
      </c>
      <c r="J20" s="19" t="s">
        <v>50</v>
      </c>
      <c r="K20" s="18">
        <v>100</v>
      </c>
      <c r="L20" s="30">
        <f>D25</f>
        <v>75</v>
      </c>
      <c r="M20" s="30">
        <f>E25</f>
        <v>80</v>
      </c>
      <c r="N20" s="30">
        <f>F25</f>
        <v>75</v>
      </c>
    </row>
    <row r="21" spans="1:14" ht="14.5" x14ac:dyDescent="0.25">
      <c r="A21" s="64">
        <v>4.0999999999999996</v>
      </c>
      <c r="B21" s="9">
        <v>15</v>
      </c>
      <c r="C21" s="3" t="s">
        <v>31</v>
      </c>
      <c r="D21" s="28">
        <v>100</v>
      </c>
      <c r="E21" s="28">
        <v>80</v>
      </c>
      <c r="F21" s="25">
        <v>67</v>
      </c>
      <c r="G21" s="42"/>
      <c r="H21" s="7"/>
      <c r="I21" s="11">
        <v>4.3</v>
      </c>
      <c r="J21" s="12" t="s">
        <v>51</v>
      </c>
      <c r="K21" s="18">
        <v>100</v>
      </c>
      <c r="L21" s="30">
        <f>D15</f>
        <v>100</v>
      </c>
      <c r="M21" s="30">
        <f>E15</f>
        <v>83</v>
      </c>
      <c r="N21" s="22">
        <f>F15</f>
        <v>50</v>
      </c>
    </row>
    <row r="22" spans="1:14" ht="14.5" x14ac:dyDescent="0.25">
      <c r="A22" s="64"/>
      <c r="B22" s="9">
        <v>16</v>
      </c>
      <c r="C22" s="3" t="s">
        <v>18</v>
      </c>
      <c r="D22" s="28">
        <v>100</v>
      </c>
      <c r="E22" s="28">
        <v>80</v>
      </c>
      <c r="F22" s="25">
        <v>67</v>
      </c>
      <c r="G22" s="42"/>
      <c r="H22" s="7"/>
      <c r="I22" s="11">
        <v>4.4000000000000004</v>
      </c>
      <c r="J22" s="12" t="s">
        <v>52</v>
      </c>
      <c r="K22" s="18">
        <v>100</v>
      </c>
      <c r="L22" s="30">
        <f>D23</f>
        <v>100</v>
      </c>
      <c r="M22" s="30">
        <f>E23</f>
        <v>80</v>
      </c>
      <c r="N22" s="22">
        <f>F23</f>
        <v>50</v>
      </c>
    </row>
    <row r="23" spans="1:14" ht="14.5" x14ac:dyDescent="0.35">
      <c r="A23" s="21">
        <v>4.4000000000000004</v>
      </c>
      <c r="B23" s="9">
        <v>17</v>
      </c>
      <c r="C23" s="4" t="s">
        <v>5</v>
      </c>
      <c r="D23" s="27">
        <v>100</v>
      </c>
      <c r="E23" s="27">
        <v>80</v>
      </c>
      <c r="F23" s="24">
        <v>50</v>
      </c>
      <c r="G23" s="42"/>
      <c r="H23" s="7"/>
      <c r="I23" s="11">
        <v>4.5</v>
      </c>
      <c r="J23" s="12" t="s">
        <v>0</v>
      </c>
      <c r="K23" s="18">
        <v>100</v>
      </c>
      <c r="L23" s="30">
        <f>(D24+D26)/2</f>
        <v>100</v>
      </c>
      <c r="M23" s="30">
        <f>(E24+E26)/2</f>
        <v>77.5</v>
      </c>
      <c r="N23" s="22">
        <f>(F24+F26)/2</f>
        <v>50</v>
      </c>
    </row>
    <row r="24" spans="1:14" ht="14.5" x14ac:dyDescent="0.35">
      <c r="A24" s="21">
        <v>4.5</v>
      </c>
      <c r="B24" s="9">
        <v>18</v>
      </c>
      <c r="C24" s="3" t="s">
        <v>0</v>
      </c>
      <c r="D24" s="27">
        <v>100</v>
      </c>
      <c r="E24" s="27">
        <v>80</v>
      </c>
      <c r="F24" s="24">
        <v>50</v>
      </c>
      <c r="G24" s="42"/>
      <c r="H24" s="7"/>
      <c r="I24" s="65" t="s">
        <v>53</v>
      </c>
      <c r="J24" s="66"/>
      <c r="K24" s="13" t="s">
        <v>61</v>
      </c>
      <c r="L24" s="15" t="s">
        <v>62</v>
      </c>
      <c r="M24" s="15" t="s">
        <v>63</v>
      </c>
      <c r="N24" s="13" t="s">
        <v>67</v>
      </c>
    </row>
    <row r="25" spans="1:14" ht="14.5" x14ac:dyDescent="0.35">
      <c r="A25" s="21">
        <v>4.2</v>
      </c>
      <c r="B25" s="9">
        <v>19</v>
      </c>
      <c r="C25" s="3" t="s">
        <v>32</v>
      </c>
      <c r="D25" s="27">
        <v>75</v>
      </c>
      <c r="E25" s="27">
        <v>80</v>
      </c>
      <c r="F25" s="27">
        <v>75</v>
      </c>
      <c r="G25" s="42"/>
      <c r="H25" s="7"/>
      <c r="I25" s="54" t="s">
        <v>13</v>
      </c>
      <c r="J25" s="55"/>
      <c r="K25" s="35">
        <f>SUM(K7:K23)/17</f>
        <v>100</v>
      </c>
      <c r="L25" s="35">
        <v>100</v>
      </c>
      <c r="M25" s="35">
        <v>100</v>
      </c>
      <c r="N25" s="33">
        <v>12</v>
      </c>
    </row>
    <row r="26" spans="1:14" ht="15" thickBot="1" x14ac:dyDescent="0.4">
      <c r="A26" s="21">
        <v>4.5</v>
      </c>
      <c r="B26" s="9">
        <v>20</v>
      </c>
      <c r="C26" s="3" t="s">
        <v>4</v>
      </c>
      <c r="D26" s="27">
        <v>100</v>
      </c>
      <c r="E26" s="27">
        <v>75</v>
      </c>
      <c r="F26" s="24">
        <v>50</v>
      </c>
      <c r="G26" s="43"/>
      <c r="H26" s="7"/>
      <c r="J26" s="36" t="s">
        <v>64</v>
      </c>
      <c r="K26" s="34">
        <f>SUM(K7:K23)/17</f>
        <v>100</v>
      </c>
      <c r="L26" s="34">
        <f>SUM(L7:L23)/17</f>
        <v>93.941176470588232</v>
      </c>
      <c r="M26" s="34">
        <f>SUM(M7:M23)/17</f>
        <v>79.171568627450966</v>
      </c>
      <c r="N26" s="29">
        <f>SUM(N7:N23)/17</f>
        <v>56.431372549019613</v>
      </c>
    </row>
    <row r="27" spans="1:14" ht="15" thickTop="1" x14ac:dyDescent="0.35">
      <c r="B27" s="47" t="s">
        <v>12</v>
      </c>
      <c r="C27" s="48"/>
      <c r="D27" s="5" t="s">
        <v>60</v>
      </c>
      <c r="E27" s="5" t="s">
        <v>60</v>
      </c>
      <c r="F27" s="5" t="s">
        <v>66</v>
      </c>
      <c r="G27" s="6"/>
      <c r="H27" s="7"/>
      <c r="I27" t="s">
        <v>14</v>
      </c>
      <c r="M27" t="s">
        <v>15</v>
      </c>
    </row>
    <row r="28" spans="1:14" ht="14.5" x14ac:dyDescent="0.35">
      <c r="B28" s="46" t="s">
        <v>13</v>
      </c>
      <c r="C28" s="46"/>
      <c r="D28" s="34">
        <v>100</v>
      </c>
      <c r="E28" s="34">
        <v>100</v>
      </c>
      <c r="F28" s="29">
        <v>21</v>
      </c>
      <c r="G28" s="20"/>
      <c r="H28" s="7"/>
    </row>
    <row r="29" spans="1:14" ht="14.5" x14ac:dyDescent="0.35">
      <c r="B29" s="39" t="s">
        <v>55</v>
      </c>
      <c r="C29" s="40"/>
      <c r="D29" s="34">
        <f>SUM(D7:D26)/20</f>
        <v>94.9</v>
      </c>
      <c r="E29" s="34">
        <f>SUM(E7:E26)/20</f>
        <v>78.95</v>
      </c>
      <c r="F29" s="29">
        <f>SUM(F7:F26)/19</f>
        <v>59.263157894736842</v>
      </c>
      <c r="G29" s="20"/>
      <c r="H29" s="7"/>
    </row>
    <row r="30" spans="1:14" ht="14.5" x14ac:dyDescent="0.35">
      <c r="B30" s="1"/>
      <c r="C30" s="1"/>
      <c r="D30" s="1"/>
      <c r="E30" s="1"/>
      <c r="F30" s="1"/>
      <c r="G30" s="1"/>
      <c r="H30" s="7"/>
    </row>
    <row r="31" spans="1:14" ht="14.5" x14ac:dyDescent="0.35">
      <c r="B31" s="1" t="s">
        <v>70</v>
      </c>
      <c r="C31" s="1"/>
      <c r="D31" s="1" t="s">
        <v>68</v>
      </c>
      <c r="F31" s="1"/>
      <c r="G31" s="1"/>
      <c r="H31" s="7"/>
    </row>
    <row r="32" spans="1:14" ht="14.5" x14ac:dyDescent="0.35">
      <c r="B32" s="1"/>
      <c r="C32" s="1"/>
      <c r="D32" s="1"/>
      <c r="E32" s="1"/>
      <c r="F32" s="1"/>
      <c r="G32" s="1"/>
      <c r="H32" s="7"/>
    </row>
    <row r="33" spans="2:14" ht="14.5" x14ac:dyDescent="0.35">
      <c r="B33" s="1" t="s">
        <v>69</v>
      </c>
      <c r="C33" s="1"/>
      <c r="D33" s="1" t="s">
        <v>71</v>
      </c>
      <c r="E33" s="1"/>
      <c r="F33" s="1"/>
      <c r="G33" s="1"/>
      <c r="H33" s="7"/>
    </row>
    <row r="34" spans="2:14" ht="14.5" x14ac:dyDescent="0.35">
      <c r="B34" s="1"/>
      <c r="C34" s="1"/>
      <c r="D34" s="1"/>
      <c r="E34" s="1"/>
      <c r="F34" s="1"/>
      <c r="G34" s="1"/>
      <c r="H34" s="7"/>
      <c r="N34" s="16"/>
    </row>
    <row r="35" spans="2:14" ht="14.5" x14ac:dyDescent="0.35">
      <c r="B35" s="8"/>
      <c r="C35" s="8"/>
      <c r="D35" s="8"/>
      <c r="E35" s="8"/>
      <c r="F35" s="8"/>
      <c r="G35" s="8"/>
      <c r="H35" s="7"/>
    </row>
  </sheetData>
  <mergeCells count="18">
    <mergeCell ref="A5:A6"/>
    <mergeCell ref="A11:A13"/>
    <mergeCell ref="A16:A19"/>
    <mergeCell ref="A21:A22"/>
    <mergeCell ref="I24:J24"/>
    <mergeCell ref="I25:J25"/>
    <mergeCell ref="I1:N1"/>
    <mergeCell ref="I5:I6"/>
    <mergeCell ref="J5:J6"/>
    <mergeCell ref="K5:N5"/>
    <mergeCell ref="B29:C29"/>
    <mergeCell ref="G5:G26"/>
    <mergeCell ref="B1:G1"/>
    <mergeCell ref="B28:C28"/>
    <mergeCell ref="B27:C27"/>
    <mergeCell ref="B5:B6"/>
    <mergeCell ref="C5:C6"/>
    <mergeCell ref="D5:F5"/>
  </mergeCells>
  <phoneticPr fontId="13" type="noConversion"/>
  <pageMargins left="0.70866141732283472" right="0.11811023622047245" top="0.74803149606299213" bottom="0.35433070866141736" header="0.31496062992125984" footer="0.11811023622047245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A97F44A4F5F64A8722E09655ECD08A" ma:contentTypeVersion="2" ma:contentTypeDescription="Create a new document." ma:contentTypeScope="" ma:versionID="e247d0a5129922dbabe9dfdb6f4ced6f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8c7952a9fcfc2a5daa8f17bb5e76ab7b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A851FF3-A322-4AAF-84CD-2DD4292F102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A1E6CB-F87A-40A5-A8E4-09F9B7CC8C61}">
  <ds:schemaRefs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sharepoint/v3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B20E964-538B-4DE2-8C70-2EC7EC06D33D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6A267375-42AA-4F8D-8807-AE2D205B09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 Card (2020)</vt:lpstr>
      <vt:lpstr>'SCORE Card (2020)'!Print_Area</vt:lpstr>
    </vt:vector>
  </TitlesOfParts>
  <Company>SINGOV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DIHYCM</dc:creator>
  <cp:lastModifiedBy>Muhd Hafiz Md JAMIL</cp:lastModifiedBy>
  <cp:lastPrinted>2020-08-16T12:46:47Z</cp:lastPrinted>
  <dcterms:created xsi:type="dcterms:W3CDTF">2006-08-29T01:02:54Z</dcterms:created>
  <dcterms:modified xsi:type="dcterms:W3CDTF">2021-05-18T01:50:15Z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PublishingContact">
    <vt:lpwstr/>
  </property>
  <property fmtid="{D5CDD505-2E9C-101B-9397-08002B2CF9AE}" pid="4" name="PublishingPageContent">
    <vt:lpwstr/>
  </property>
  <property fmtid="{D5CDD505-2E9C-101B-9397-08002B2CF9AE}" pid="5" name="content">
    <vt:lpwstr/>
  </property>
  <property fmtid="{D5CDD505-2E9C-101B-9397-08002B2CF9AE}" pid="6" name="Right">
    <vt:lpwstr/>
  </property>
  <property fmtid="{D5CDD505-2E9C-101B-9397-08002B2CF9AE}" pid="7" name="PublishingRollupImage">
    <vt:lpwstr/>
  </property>
  <property fmtid="{D5CDD505-2E9C-101B-9397-08002B2CF9AE}" pid="8" name="ArticleStartDate">
    <vt:lpwstr/>
  </property>
  <property fmtid="{D5CDD505-2E9C-101B-9397-08002B2CF9AE}" pid="9" name="TemplateUrl">
    <vt:lpwstr/>
  </property>
  <property fmtid="{D5CDD505-2E9C-101B-9397-08002B2CF9AE}" pid="10" name="Audience">
    <vt:lpwstr/>
  </property>
  <property fmtid="{D5CDD505-2E9C-101B-9397-08002B2CF9AE}" pid="11" name="ArticleByLine">
    <vt:lpwstr/>
  </property>
  <property fmtid="{D5CDD505-2E9C-101B-9397-08002B2CF9AE}" pid="12" name="PublishingImageCaption">
    <vt:lpwstr/>
  </property>
  <property fmtid="{D5CDD505-2E9C-101B-9397-08002B2CF9AE}" pid="13" name="PublishingContactEmail">
    <vt:lpwstr/>
  </property>
  <property fmtid="{D5CDD505-2E9C-101B-9397-08002B2CF9AE}" pid="14" name="Breadcrumb">
    <vt:lpwstr/>
  </property>
  <property fmtid="{D5CDD505-2E9C-101B-9397-08002B2CF9AE}" pid="15" name="xd_Signature">
    <vt:lpwstr/>
  </property>
  <property fmtid="{D5CDD505-2E9C-101B-9397-08002B2CF9AE}" pid="16" name="PublishingPageImage">
    <vt:lpwstr/>
  </property>
  <property fmtid="{D5CDD505-2E9C-101B-9397-08002B2CF9AE}" pid="17" name="SummaryLinks">
    <vt:lpwstr/>
  </property>
  <property fmtid="{D5CDD505-2E9C-101B-9397-08002B2CF9AE}" pid="18" name="leftsidebar">
    <vt:lpwstr/>
  </property>
  <property fmtid="{D5CDD505-2E9C-101B-9397-08002B2CF9AE}" pid="19" name="navbar">
    <vt:lpwstr/>
  </property>
  <property fmtid="{D5CDD505-2E9C-101B-9397-08002B2CF9AE}" pid="20" name="share-this">
    <vt:lpwstr/>
  </property>
  <property fmtid="{D5CDD505-2E9C-101B-9397-08002B2CF9AE}" pid="21" name="xd_ProgID">
    <vt:lpwstr/>
  </property>
  <property fmtid="{D5CDD505-2E9C-101B-9397-08002B2CF9AE}" pid="22" name="PublishingContactPicture">
    <vt:lpwstr/>
  </property>
  <property fmtid="{D5CDD505-2E9C-101B-9397-08002B2CF9AE}" pid="23" name="PublishingVariationGroupID">
    <vt:lpwstr/>
  </property>
  <property fmtid="{D5CDD505-2E9C-101B-9397-08002B2CF9AE}" pid="24" name="display_urn:schemas-microsoft-com:office:office#Author">
    <vt:lpwstr>System Account</vt:lpwstr>
  </property>
  <property fmtid="{D5CDD505-2E9C-101B-9397-08002B2CF9AE}" pid="25" name="Center">
    <vt:lpwstr/>
  </property>
  <property fmtid="{D5CDD505-2E9C-101B-9397-08002B2CF9AE}" pid="26" name="PublishingContactName">
    <vt:lpwstr/>
  </property>
  <property fmtid="{D5CDD505-2E9C-101B-9397-08002B2CF9AE}" pid="27" name="PublishingVariationRelationshipLinkFieldID">
    <vt:lpwstr/>
  </property>
  <property fmtid="{D5CDD505-2E9C-101B-9397-08002B2CF9AE}" pid="28" name="rightsidebar">
    <vt:lpwstr/>
  </property>
  <property fmtid="{D5CDD505-2E9C-101B-9397-08002B2CF9AE}" pid="29" name="_dlc_Exempt">
    <vt:lpwstr/>
  </property>
  <property fmtid="{D5CDD505-2E9C-101B-9397-08002B2CF9AE}" pid="30" name="Comments">
    <vt:lpwstr/>
  </property>
  <property fmtid="{D5CDD505-2E9C-101B-9397-08002B2CF9AE}" pid="31" name="PublishingPageLayout">
    <vt:lpwstr/>
  </property>
  <property fmtid="{D5CDD505-2E9C-101B-9397-08002B2CF9AE}" pid="32" name="_dlc_ExpireDateSaved">
    <vt:lpwstr/>
  </property>
  <property fmtid="{D5CDD505-2E9C-101B-9397-08002B2CF9AE}" pid="33" name="footer">
    <vt:lpwstr/>
  </property>
  <property fmtid="{D5CDD505-2E9C-101B-9397-08002B2CF9AE}" pid="34" name="HeaderStyleDefinitions">
    <vt:lpwstr/>
  </property>
  <property fmtid="{D5CDD505-2E9C-101B-9397-08002B2CF9AE}" pid="35" name="Left">
    <vt:lpwstr/>
  </property>
  <property fmtid="{D5CDD505-2E9C-101B-9397-08002B2CF9AE}" pid="36" name="NAV">
    <vt:lpwstr/>
  </property>
  <property fmtid="{D5CDD505-2E9C-101B-9397-08002B2CF9AE}" pid="37" name="_dlc_ExpireDate">
    <vt:lpwstr/>
  </property>
  <property fmtid="{D5CDD505-2E9C-101B-9397-08002B2CF9AE}" pid="38" name="headerarea">
    <vt:lpwstr/>
  </property>
  <property fmtid="{D5CDD505-2E9C-101B-9397-08002B2CF9AE}" pid="39" name="Page Title">
    <vt:lpwstr/>
  </property>
  <property fmtid="{D5CDD505-2E9C-101B-9397-08002B2CF9AE}" pid="40" name="display_urn:schemas-microsoft-com:office:office#Editor">
    <vt:lpwstr>System Account</vt:lpwstr>
  </property>
  <property fmtid="{D5CDD505-2E9C-101B-9397-08002B2CF9AE}" pid="41" name="MSIP_Label_3f9331f7-95a2-472a-92bc-d73219eb516b_Enabled">
    <vt:lpwstr>True</vt:lpwstr>
  </property>
  <property fmtid="{D5CDD505-2E9C-101B-9397-08002B2CF9AE}" pid="42" name="MSIP_Label_3f9331f7-95a2-472a-92bc-d73219eb516b_SiteId">
    <vt:lpwstr>0b11c524-9a1c-4e1b-84cb-6336aefc2243</vt:lpwstr>
  </property>
  <property fmtid="{D5CDD505-2E9C-101B-9397-08002B2CF9AE}" pid="43" name="MSIP_Label_3f9331f7-95a2-472a-92bc-d73219eb516b_Owner">
    <vt:lpwstr>FUNG_Chan_Hua@mom.gov.sg</vt:lpwstr>
  </property>
  <property fmtid="{D5CDD505-2E9C-101B-9397-08002B2CF9AE}" pid="44" name="MSIP_Label_3f9331f7-95a2-472a-92bc-d73219eb516b_SetDate">
    <vt:lpwstr>2020-03-20T08:23:09.7866173Z</vt:lpwstr>
  </property>
  <property fmtid="{D5CDD505-2E9C-101B-9397-08002B2CF9AE}" pid="45" name="MSIP_Label_3f9331f7-95a2-472a-92bc-d73219eb516b_Name">
    <vt:lpwstr>CONFIDENTIAL</vt:lpwstr>
  </property>
  <property fmtid="{D5CDD505-2E9C-101B-9397-08002B2CF9AE}" pid="46" name="MSIP_Label_3f9331f7-95a2-472a-92bc-d73219eb516b_Application">
    <vt:lpwstr>Microsoft Azure Information Protection</vt:lpwstr>
  </property>
  <property fmtid="{D5CDD505-2E9C-101B-9397-08002B2CF9AE}" pid="47" name="MSIP_Label_3f9331f7-95a2-472a-92bc-d73219eb516b_ActionId">
    <vt:lpwstr>b32bf87d-6d3f-490a-91c1-34bb516d5772</vt:lpwstr>
  </property>
  <property fmtid="{D5CDD505-2E9C-101B-9397-08002B2CF9AE}" pid="48" name="MSIP_Label_3f9331f7-95a2-472a-92bc-d73219eb516b_Extended_MSFT_Method">
    <vt:lpwstr>Automatic</vt:lpwstr>
  </property>
  <property fmtid="{D5CDD505-2E9C-101B-9397-08002B2CF9AE}" pid="49" name="MSIP_Label_4f288355-fb4c-44cd-b9ca-40cfc2aee5f8_Enabled">
    <vt:lpwstr>True</vt:lpwstr>
  </property>
  <property fmtid="{D5CDD505-2E9C-101B-9397-08002B2CF9AE}" pid="50" name="MSIP_Label_4f288355-fb4c-44cd-b9ca-40cfc2aee5f8_SiteId">
    <vt:lpwstr>0b11c524-9a1c-4e1b-84cb-6336aefc2243</vt:lpwstr>
  </property>
  <property fmtid="{D5CDD505-2E9C-101B-9397-08002B2CF9AE}" pid="51" name="MSIP_Label_4f288355-fb4c-44cd-b9ca-40cfc2aee5f8_Owner">
    <vt:lpwstr>FUNG_Chan_Hua@mom.gov.sg</vt:lpwstr>
  </property>
  <property fmtid="{D5CDD505-2E9C-101B-9397-08002B2CF9AE}" pid="52" name="MSIP_Label_4f288355-fb4c-44cd-b9ca-40cfc2aee5f8_SetDate">
    <vt:lpwstr>2020-03-20T08:23:09.7866173Z</vt:lpwstr>
  </property>
  <property fmtid="{D5CDD505-2E9C-101B-9397-08002B2CF9AE}" pid="53" name="MSIP_Label_4f288355-fb4c-44cd-b9ca-40cfc2aee5f8_Name">
    <vt:lpwstr>NON-SENSITIVE</vt:lpwstr>
  </property>
  <property fmtid="{D5CDD505-2E9C-101B-9397-08002B2CF9AE}" pid="54" name="MSIP_Label_4f288355-fb4c-44cd-b9ca-40cfc2aee5f8_Application">
    <vt:lpwstr>Microsoft Azure Information Protection</vt:lpwstr>
  </property>
  <property fmtid="{D5CDD505-2E9C-101B-9397-08002B2CF9AE}" pid="55" name="MSIP_Label_4f288355-fb4c-44cd-b9ca-40cfc2aee5f8_ActionId">
    <vt:lpwstr>b32bf87d-6d3f-490a-91c1-34bb516d5772</vt:lpwstr>
  </property>
  <property fmtid="{D5CDD505-2E9C-101B-9397-08002B2CF9AE}" pid="56" name="MSIP_Label_4f288355-fb4c-44cd-b9ca-40cfc2aee5f8_Parent">
    <vt:lpwstr>3f9331f7-95a2-472a-92bc-d73219eb516b</vt:lpwstr>
  </property>
  <property fmtid="{D5CDD505-2E9C-101B-9397-08002B2CF9AE}" pid="57" name="MSIP_Label_4f288355-fb4c-44cd-b9ca-40cfc2aee5f8_Extended_MSFT_Method">
    <vt:lpwstr>Automatic</vt:lpwstr>
  </property>
  <property fmtid="{D5CDD505-2E9C-101B-9397-08002B2CF9AE}" pid="58" name="MSIP_Label_0a227bd3-9d09-4bf6-822e-f7fb85733b0b_Enabled">
    <vt:lpwstr>true</vt:lpwstr>
  </property>
  <property fmtid="{D5CDD505-2E9C-101B-9397-08002B2CF9AE}" pid="59" name="MSIP_Label_0a227bd3-9d09-4bf6-822e-f7fb85733b0b_SetDate">
    <vt:lpwstr>2021-05-18T01:50:15Z</vt:lpwstr>
  </property>
  <property fmtid="{D5CDD505-2E9C-101B-9397-08002B2CF9AE}" pid="60" name="MSIP_Label_0a227bd3-9d09-4bf6-822e-f7fb85733b0b_Method">
    <vt:lpwstr>Standard</vt:lpwstr>
  </property>
  <property fmtid="{D5CDD505-2E9C-101B-9397-08002B2CF9AE}" pid="61" name="MSIP_Label_0a227bd3-9d09-4bf6-822e-f7fb85733b0b_Name">
    <vt:lpwstr>SENSITIVE NORMAL</vt:lpwstr>
  </property>
  <property fmtid="{D5CDD505-2E9C-101B-9397-08002B2CF9AE}" pid="62" name="MSIP_Label_0a227bd3-9d09-4bf6-822e-f7fb85733b0b_SiteId">
    <vt:lpwstr>0af12b50-8f19-4092-8ace-4dce8f8253e0</vt:lpwstr>
  </property>
  <property fmtid="{D5CDD505-2E9C-101B-9397-08002B2CF9AE}" pid="63" name="MSIP_Label_0a227bd3-9d09-4bf6-822e-f7fb85733b0b_ActionId">
    <vt:lpwstr>960ce9b1-296b-4f37-9b1f-a529532c6667</vt:lpwstr>
  </property>
  <property fmtid="{D5CDD505-2E9C-101B-9397-08002B2CF9AE}" pid="64" name="MSIP_Label_0a227bd3-9d09-4bf6-822e-f7fb85733b0b_ContentBits">
    <vt:lpwstr>0</vt:lpwstr>
  </property>
</Properties>
</file>